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KPIs" sheetId="2" state="visible" r:id="rId4"/>
    <sheet name="P&amp;L vs budget" sheetId="3" state="visible" r:id="rId5"/>
    <sheet name="Cash" sheetId="4" state="visible" r:id="rId6"/>
    <sheet name="Risks and decision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<sst xmlns="http://schemas.openxmlformats.org/spreadsheetml/2006/main" count="70" uniqueCount="63">
  <si>
    <t xml:space="preserve">Board report</t>
  </si>
  <si>
    <t xml:space="preserve">ConsoHQ template. Yellow cells are inputs. consohq.com/templates/board-report-template/</t>
  </si>
  <si>
    <t xml:space="preserve">Company / group</t>
  </si>
  <si>
    <t xml:space="preserve">Harbour Group</t>
  </si>
  <si>
    <t xml:space="preserve">Period</t>
  </si>
  <si>
    <t xml:space="preserve">September 2026</t>
  </si>
  <si>
    <t xml:space="preserve">Prepared by</t>
  </si>
  <si>
    <t xml:space="preserve">Finance</t>
  </si>
  <si>
    <t xml:space="preserve">Revenue (month)</t>
  </si>
  <si>
    <t xml:space="preserve">Operating profit (month)</t>
  </si>
  <si>
    <t xml:space="preserve">Closing cash</t>
  </si>
  <si>
    <t xml:space="preserve">Revenue vs budget</t>
  </si>
  <si>
    <t xml:space="preserve">Commentary (three lines)</t>
  </si>
  <si>
    <t xml:space="preserve">What changed this month and why:</t>
  </si>
  <si>
    <t xml:space="preserve">What we expect next month:</t>
  </si>
  <si>
    <t xml:space="preserve">Decisions needed from the board:</t>
  </si>
  <si>
    <t xml:space="preserve">KPI dashboard</t>
  </si>
  <si>
    <t xml:space="preserve">Set targets once; update actuals monthly. Status calculates.</t>
  </si>
  <si>
    <t xml:space="preserve">KPI</t>
  </si>
  <si>
    <t xml:space="preserve">Target</t>
  </si>
  <si>
    <t xml:space="preserve">Actual</t>
  </si>
  <si>
    <t xml:space="preserve">Higher is better?</t>
  </si>
  <si>
    <t xml:space="preserve">Status</t>
  </si>
  <si>
    <t xml:space="preserve">Gross margin %</t>
  </si>
  <si>
    <t xml:space="preserve">Yes</t>
  </si>
  <si>
    <t xml:space="preserve">Overheads % of revenue</t>
  </si>
  <si>
    <t xml:space="preserve">No</t>
  </si>
  <si>
    <t xml:space="preserve">Debtor days</t>
  </si>
  <si>
    <t xml:space="preserve">Creditor days</t>
  </si>
  <si>
    <t xml:space="preserve">Cash runway (months)</t>
  </si>
  <si>
    <t xml:space="preserve">Revenue growth YoY</t>
  </si>
  <si>
    <t xml:space="preserve">Headcount</t>
  </si>
  <si>
    <t xml:space="preserve">Customer churn %</t>
  </si>
  <si>
    <t xml:space="preserve">Profit and loss vs budget</t>
  </si>
  <si>
    <t xml:space="preserve">Enter month and year-to-date figures. Variances calculate.</t>
  </si>
  <si>
    <t xml:space="preserve">Line</t>
  </si>
  <si>
    <t xml:space="preserve">Budget (month)</t>
  </si>
  <si>
    <t xml:space="preserve">Actual (month)</t>
  </si>
  <si>
    <t xml:space="preserve">Variance</t>
  </si>
  <si>
    <t xml:space="preserve">Var %</t>
  </si>
  <si>
    <t xml:space="preserve">Budget (YTD)</t>
  </si>
  <si>
    <t xml:space="preserve">Actual (YTD)</t>
  </si>
  <si>
    <t xml:space="preserve">Variance (YTD)</t>
  </si>
  <si>
    <t xml:space="preserve">Revenue</t>
  </si>
  <si>
    <t xml:space="preserve">Cost of sales</t>
  </si>
  <si>
    <t xml:space="preserve">Gross profit</t>
  </si>
  <si>
    <t xml:space="preserve">Overheads</t>
  </si>
  <si>
    <t xml:space="preserve">Operating profit</t>
  </si>
  <si>
    <t xml:space="preserve">Cash and balance sheet</t>
  </si>
  <si>
    <t xml:space="preserve">Key balances at month end.</t>
  </si>
  <si>
    <t xml:space="preserve">Borrowings</t>
  </si>
  <si>
    <t xml:space="preserve">Net cash / (debt)</t>
  </si>
  <si>
    <t xml:space="preserve">Trade debtors</t>
  </si>
  <si>
    <t xml:space="preserve">Stock</t>
  </si>
  <si>
    <t xml:space="preserve">Trade creditors</t>
  </si>
  <si>
    <t xml:space="preserve">Working capital</t>
  </si>
  <si>
    <t xml:space="preserve">Risks and decisions</t>
  </si>
  <si>
    <t xml:space="preserve">Keep it short. One line per item.</t>
  </si>
  <si>
    <t xml:space="preserve">Item</t>
  </si>
  <si>
    <t xml:space="preserve">Owner</t>
  </si>
  <si>
    <t xml:space="preserve">Impact (H/M/L)</t>
  </si>
  <si>
    <t xml:space="preserve">Decision or action needed</t>
  </si>
  <si>
    <t xml:space="preserve">Due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</si>
</sst>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(#,##0\);\-"/>
    <numFmt numFmtId="166" formatCode="0.0%;\(0.0%\);\-"/>
    <numFmt numFmtId="167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color rgb="FF4A5C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2"/>
        <bgColor rgb="FFFFFF99"/>
      </patternFill>
    </fill>
    <fill>
      <patternFill patternType="solid">
        <fgColor rgb="FF1D2B2A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23A26"/>
      </font>
    </dxf>
    <dxf>
      <font>
        <color rgb="FFB23A2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C59"/>
      <rgbColor rgb="FF969696"/>
      <rgbColor rgb="FF003366"/>
      <rgbColor rgb="FF339966"/>
      <rgbColor rgb="FF003300"/>
      <rgbColor rgb="FF333300"/>
      <rgbColor rgb="FFB23A26"/>
      <rgbColor rgb="FF993366"/>
      <rgbColor rgb="FF333399"/>
      <rgbColor rgb="FF1D2B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6" min="3" style="0" width="12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</row>
    <row r="4" customFormat="false" ht="15" hidden="false" customHeight="false" outlineLevel="0" collapsed="false">
      <c r="A4" s="4" t="s">
        <v>2</v>
      </c>
      <c r="B4" s="5" t="s">
        <v>3</v>
      </c>
      <c r="C4" s="2"/>
      <c r="D4" s="2"/>
      <c r="E4" s="2"/>
      <c r="F4" s="2"/>
    </row>
    <row r="5" customFormat="false" ht="15" hidden="false" customHeight="false" outlineLevel="0" collapsed="false">
      <c r="A5" s="4" t="s">
        <v>4</v>
      </c>
      <c r="B5" s="5" t="s">
        <v>5</v>
      </c>
      <c r="C5" s="2"/>
      <c r="D5" s="2"/>
      <c r="E5" s="2"/>
      <c r="F5" s="2"/>
    </row>
    <row r="6" customFormat="false" ht="15" hidden="false" customHeight="false" outlineLevel="0" collapsed="false">
      <c r="A6" s="4" t="s">
        <v>6</v>
      </c>
      <c r="B6" s="5" t="s">
        <v>7</v>
      </c>
      <c r="C6" s="2"/>
      <c r="D6" s="2"/>
      <c r="E6" s="2"/>
      <c r="F6" s="2"/>
    </row>
    <row r="7" customFormat="false" ht="15" hidden="false" customHeight="false" outlineLevel="0" collapsed="false">
      <c r="A7" s="4"/>
      <c r="B7" s="2"/>
      <c r="C7" s="2"/>
      <c r="D7" s="2"/>
      <c r="E7" s="2"/>
      <c r="F7" s="2"/>
    </row>
    <row r="8" customFormat="false" ht="15" hidden="false" customHeight="false" outlineLevel="0" collapsed="false">
      <c r="A8" s="4" t="s">
        <v>8</v>
      </c>
      <c r="B8" s="6" t="n">
        <f aca="false">'P&amp;L vs budget'!C6</f>
        <v>238400</v>
      </c>
      <c r="C8" s="2"/>
      <c r="D8" s="2"/>
      <c r="E8" s="2"/>
      <c r="F8" s="2"/>
    </row>
    <row r="9" customFormat="false" ht="15" hidden="false" customHeight="false" outlineLevel="0" collapsed="false">
      <c r="A9" s="4" t="s">
        <v>9</v>
      </c>
      <c r="B9" s="6" t="n">
        <f aca="false">'P&amp;L vs budget'!C10</f>
        <v>23100</v>
      </c>
      <c r="C9" s="2"/>
      <c r="D9" s="2"/>
      <c r="E9" s="2"/>
      <c r="F9" s="2"/>
    </row>
    <row r="10" customFormat="false" ht="15" hidden="false" customHeight="false" outlineLevel="0" collapsed="false">
      <c r="A10" s="4" t="s">
        <v>10</v>
      </c>
      <c r="B10" s="6" t="n">
        <f aca="false">Cash!B5</f>
        <v>412000</v>
      </c>
      <c r="C10" s="2"/>
      <c r="D10" s="2"/>
      <c r="E10" s="2"/>
      <c r="F10" s="2"/>
    </row>
    <row r="11" customFormat="false" ht="15" hidden="false" customHeight="false" outlineLevel="0" collapsed="false">
      <c r="A11" s="4" t="s">
        <v>11</v>
      </c>
      <c r="B11" s="7" t="n">
        <f aca="false">'P&amp;L vs budget'!E6</f>
        <v>-0.0464</v>
      </c>
      <c r="C11" s="2"/>
      <c r="D11" s="2"/>
      <c r="E11" s="2"/>
      <c r="F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</row>
    <row r="13" customFormat="false" ht="15" hidden="false" customHeight="false" outlineLevel="0" collapsed="false">
      <c r="A13" s="4" t="s">
        <v>12</v>
      </c>
      <c r="B13" s="2"/>
      <c r="C13" s="2"/>
      <c r="D13" s="2"/>
      <c r="E13" s="2"/>
      <c r="F13" s="2"/>
    </row>
    <row r="14" customFormat="false" ht="15" hidden="false" customHeight="false" outlineLevel="0" collapsed="false">
      <c r="A14" s="2" t="s">
        <v>13</v>
      </c>
      <c r="B14" s="8"/>
      <c r="C14" s="8"/>
      <c r="D14" s="8"/>
      <c r="E14" s="8"/>
      <c r="F14" s="8"/>
    </row>
    <row r="15" customFormat="false" ht="15" hidden="false" customHeight="false" outlineLevel="0" collapsed="false">
      <c r="A15" s="2" t="s">
        <v>14</v>
      </c>
      <c r="B15" s="8"/>
      <c r="C15" s="8"/>
      <c r="D15" s="8"/>
      <c r="E15" s="8"/>
      <c r="F15" s="8"/>
    </row>
    <row r="16" customFormat="false" ht="15" hidden="false" customHeight="false" outlineLevel="0" collapsed="false">
      <c r="A16" s="2" t="s">
        <v>15</v>
      </c>
      <c r="B16" s="8"/>
      <c r="C16" s="8"/>
      <c r="D16" s="8"/>
      <c r="E16" s="8"/>
      <c r="F16" s="8"/>
    </row>
  </sheetData>
  <mergeCells count="3">
    <mergeCell ref="B14:F14"/>
    <mergeCell ref="B15:F15"/>
    <mergeCell ref="B16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2"/>
    <col collapsed="false" customWidth="true" hidden="false" outlineLevel="0" max="4" min="4" style="0" width="18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1" t="s">
        <v>16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17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9" t="s">
        <v>18</v>
      </c>
      <c r="B4" s="10" t="s">
        <v>19</v>
      </c>
      <c r="C4" s="10" t="s">
        <v>20</v>
      </c>
      <c r="D4" s="10" t="s">
        <v>21</v>
      </c>
      <c r="E4" s="10" t="s">
        <v>22</v>
      </c>
    </row>
    <row r="5" customFormat="false" ht="15" hidden="false" customHeight="false" outlineLevel="0" collapsed="false">
      <c r="A5" s="2" t="s">
        <v>23</v>
      </c>
      <c r="B5" s="11" t="n">
        <v>0.42</v>
      </c>
      <c r="C5" s="11" t="n">
        <v>0.4</v>
      </c>
      <c r="D5" s="5" t="s">
        <v>24</v>
      </c>
      <c r="E5" s="2" t="str">
        <f aca="false">IF(D5="Yes",IF(C5&gt;=B5,"On track","Behind"),IF(C5&lt;=B5,"On track","Behind"))</f>
        <v>Behind</v>
      </c>
    </row>
    <row r="6" customFormat="false" ht="15" hidden="false" customHeight="false" outlineLevel="0" collapsed="false">
      <c r="A6" s="2" t="s">
        <v>25</v>
      </c>
      <c r="B6" s="11" t="n">
        <v>0.3</v>
      </c>
      <c r="C6" s="11" t="n">
        <v>0.31</v>
      </c>
      <c r="D6" s="5" t="s">
        <v>26</v>
      </c>
      <c r="E6" s="2" t="str">
        <f aca="false">IF(D6="Yes",IF(C6&gt;=B6,"On track","Behind"),IF(C6&lt;=B6,"On track","Behind"))</f>
        <v>Behind</v>
      </c>
    </row>
    <row r="7" customFormat="false" ht="15" hidden="false" customHeight="false" outlineLevel="0" collapsed="false">
      <c r="A7" s="2" t="s">
        <v>27</v>
      </c>
      <c r="B7" s="5" t="n">
        <v>45</v>
      </c>
      <c r="C7" s="5" t="n">
        <v>52</v>
      </c>
      <c r="D7" s="5" t="s">
        <v>26</v>
      </c>
      <c r="E7" s="2" t="str">
        <f aca="false">IF(D7="Yes",IF(C7&gt;=B7,"On track","Behind"),IF(C7&lt;=B7,"On track","Behind"))</f>
        <v>Behind</v>
      </c>
    </row>
    <row r="8" customFormat="false" ht="15" hidden="false" customHeight="false" outlineLevel="0" collapsed="false">
      <c r="A8" s="2" t="s">
        <v>28</v>
      </c>
      <c r="B8" s="5" t="n">
        <v>40</v>
      </c>
      <c r="C8" s="5" t="n">
        <v>38</v>
      </c>
      <c r="D8" s="5" t="s">
        <v>24</v>
      </c>
      <c r="E8" s="2" t="str">
        <f aca="false">IF(D8="Yes",IF(C8&gt;=B8,"On track","Behind"),IF(C8&lt;=B8,"On track","Behind"))</f>
        <v>Behind</v>
      </c>
    </row>
    <row r="9" customFormat="false" ht="15" hidden="false" customHeight="false" outlineLevel="0" collapsed="false">
      <c r="A9" s="2" t="s">
        <v>29</v>
      </c>
      <c r="B9" s="5" t="n">
        <v>6</v>
      </c>
      <c r="C9" s="5" t="n">
        <v>7.5</v>
      </c>
      <c r="D9" s="5" t="s">
        <v>24</v>
      </c>
      <c r="E9" s="2" t="str">
        <f aca="false">IF(D9="Yes",IF(C9&gt;=B9,"On track","Behind"),IF(C9&lt;=B9,"On track","Behind"))</f>
        <v>On track</v>
      </c>
    </row>
    <row r="10" customFormat="false" ht="15" hidden="false" customHeight="false" outlineLevel="0" collapsed="false">
      <c r="A10" s="2" t="s">
        <v>30</v>
      </c>
      <c r="B10" s="11" t="n">
        <v>0.12</v>
      </c>
      <c r="C10" s="11" t="n">
        <v>0.09</v>
      </c>
      <c r="D10" s="5" t="s">
        <v>24</v>
      </c>
      <c r="E10" s="2" t="str">
        <f aca="false">IF(D10="Yes",IF(C10&gt;=B10,"On track","Behind"),IF(C10&lt;=B10,"On track","Behind"))</f>
        <v>Behind</v>
      </c>
    </row>
    <row r="11" customFormat="false" ht="15" hidden="false" customHeight="false" outlineLevel="0" collapsed="false">
      <c r="A11" s="2" t="s">
        <v>31</v>
      </c>
      <c r="B11" s="5" t="n">
        <v>48</v>
      </c>
      <c r="C11" s="5" t="n">
        <v>47</v>
      </c>
      <c r="D11" s="5" t="s">
        <v>26</v>
      </c>
      <c r="E11" s="2" t="str">
        <f aca="false">IF(D11="Yes",IF(C11&gt;=B11,"On track","Behind"),IF(C11&lt;=B11,"On track","Behind"))</f>
        <v>On track</v>
      </c>
    </row>
    <row r="12" customFormat="false" ht="15" hidden="false" customHeight="false" outlineLevel="0" collapsed="false">
      <c r="A12" s="2" t="s">
        <v>32</v>
      </c>
      <c r="B12" s="11" t="n">
        <v>0.03</v>
      </c>
      <c r="C12" s="11" t="n">
        <v>0.025</v>
      </c>
      <c r="D12" s="5" t="s">
        <v>26</v>
      </c>
      <c r="E12" s="2" t="str">
        <f aca="false">IF(D12="Yes",IF(C12&gt;=B12,"On track","Behind"),IF(C12&lt;=B12,"On track","Behind"))</f>
        <v>On track</v>
      </c>
    </row>
  </sheetData>
  <conditionalFormatting sqref="E5:E12">
    <cfRule type="cellIs" priority="2" operator="equal" aboveAverage="0" equalAverage="0" bottom="0" percent="0" rank="0" text="" dxfId="0">
      <formula>"Behind"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4"/>
  </cols>
  <sheetData>
    <row r="1" customFormat="false" ht="17.35" hidden="false" customHeight="false" outlineLevel="0" collapsed="false">
      <c r="A1" s="1" t="s">
        <v>33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34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26.85" hidden="false" customHeight="false" outlineLevel="0" collapsed="false">
      <c r="A5" s="9" t="s">
        <v>35</v>
      </c>
      <c r="B5" s="10" t="s">
        <v>36</v>
      </c>
      <c r="C5" s="10" t="s">
        <v>37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</row>
    <row r="6" customFormat="false" ht="15" hidden="false" customHeight="false" outlineLevel="0" collapsed="false">
      <c r="A6" s="2" t="s">
        <v>43</v>
      </c>
      <c r="B6" s="12" t="n">
        <v>250000</v>
      </c>
      <c r="C6" s="12" t="n">
        <v>238400</v>
      </c>
      <c r="D6" s="6" t="n">
        <f aca="false">C6-B6</f>
        <v>-11600</v>
      </c>
      <c r="E6" s="7" t="n">
        <f aca="false">IF(B6=0,0,D6/ABS(B6))</f>
        <v>-0.0464</v>
      </c>
      <c r="F6" s="12" t="n">
        <v>2150000</v>
      </c>
      <c r="G6" s="12" t="n">
        <v>2096000</v>
      </c>
      <c r="H6" s="6" t="n">
        <f aca="false">G6-F6</f>
        <v>-54000</v>
      </c>
    </row>
    <row r="7" customFormat="false" ht="15" hidden="false" customHeight="false" outlineLevel="0" collapsed="false">
      <c r="A7" s="2" t="s">
        <v>44</v>
      </c>
      <c r="B7" s="12" t="n">
        <v>145000</v>
      </c>
      <c r="C7" s="12" t="n">
        <v>141200</v>
      </c>
      <c r="D7" s="6" t="n">
        <f aca="false">B7-C7</f>
        <v>3800</v>
      </c>
      <c r="E7" s="7" t="n">
        <f aca="false">IF(B7=0,0,D7/ABS(B7))</f>
        <v>0.0262068965517241</v>
      </c>
      <c r="F7" s="12" t="n">
        <v>1247000</v>
      </c>
      <c r="G7" s="12" t="n">
        <v>1238000</v>
      </c>
      <c r="H7" s="6" t="n">
        <f aca="false">F7-G7</f>
        <v>9000</v>
      </c>
    </row>
    <row r="8" customFormat="false" ht="15" hidden="false" customHeight="false" outlineLevel="0" collapsed="false">
      <c r="A8" s="2" t="s">
        <v>45</v>
      </c>
      <c r="B8" s="6" t="n">
        <f aca="false">B6-B7</f>
        <v>105000</v>
      </c>
      <c r="C8" s="6" t="n">
        <f aca="false">C6-C7</f>
        <v>97200</v>
      </c>
      <c r="D8" s="6" t="n">
        <f aca="false">C8-B8</f>
        <v>-7800</v>
      </c>
      <c r="E8" s="7" t="n">
        <f aca="false">IF(B8=0,0,D8/ABS(B8))</f>
        <v>-0.0742857142857143</v>
      </c>
      <c r="F8" s="6" t="n">
        <f aca="false">F6-F7</f>
        <v>903000</v>
      </c>
      <c r="G8" s="6" t="n">
        <f aca="false">G6-G7</f>
        <v>858000</v>
      </c>
      <c r="H8" s="6" t="n">
        <f aca="false">G8-F8</f>
        <v>-45000</v>
      </c>
    </row>
    <row r="9" customFormat="false" ht="15" hidden="false" customHeight="false" outlineLevel="0" collapsed="false">
      <c r="A9" s="2" t="s">
        <v>46</v>
      </c>
      <c r="B9" s="12" t="n">
        <v>72000</v>
      </c>
      <c r="C9" s="12" t="n">
        <v>74100</v>
      </c>
      <c r="D9" s="6" t="n">
        <f aca="false">B9-C9</f>
        <v>-2100</v>
      </c>
      <c r="E9" s="7" t="n">
        <f aca="false">IF(B9=0,0,D9/ABS(B9))</f>
        <v>-0.0291666666666667</v>
      </c>
      <c r="F9" s="12" t="n">
        <v>648000</v>
      </c>
      <c r="G9" s="12" t="n">
        <v>655300</v>
      </c>
      <c r="H9" s="6" t="n">
        <f aca="false">F9-G9</f>
        <v>-7300</v>
      </c>
    </row>
    <row r="10" customFormat="false" ht="15" hidden="false" customHeight="false" outlineLevel="0" collapsed="false">
      <c r="A10" s="2" t="s">
        <v>47</v>
      </c>
      <c r="B10" s="6" t="n">
        <f aca="false">B8-B9</f>
        <v>33000</v>
      </c>
      <c r="C10" s="6" t="n">
        <f aca="false">C8-C9</f>
        <v>23100</v>
      </c>
      <c r="D10" s="6" t="n">
        <f aca="false">C10-B10</f>
        <v>-9900</v>
      </c>
      <c r="E10" s="7" t="n">
        <f aca="false">IF(B10=0,0,D10/ABS(B10))</f>
        <v>-0.3</v>
      </c>
      <c r="F10" s="6" t="n">
        <f aca="false">F8-F9</f>
        <v>255000</v>
      </c>
      <c r="G10" s="6" t="n">
        <f aca="false">G8-G9</f>
        <v>202700</v>
      </c>
      <c r="H10" s="6" t="n">
        <f aca="false">G10-F10</f>
        <v>-52300</v>
      </c>
    </row>
  </sheetData>
  <conditionalFormatting sqref="D6:D10">
    <cfRule type="cellIs" priority="2" operator="lessThan" aboveAverage="0" equalAverage="0" bottom="0" percent="0" rank="0" text="" dxfId="1">
      <formula>0</formula>
    </cfRule>
  </conditionalFormatting>
  <conditionalFormatting sqref="H6:H10"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1" t="s">
        <v>48</v>
      </c>
      <c r="B1" s="2"/>
    </row>
    <row r="2" customFormat="false" ht="15" hidden="false" customHeight="false" outlineLevel="0" collapsed="false">
      <c r="A2" s="3" t="s">
        <v>49</v>
      </c>
      <c r="B2" s="2"/>
    </row>
    <row r="3" customFormat="false" ht="15" hidden="false" customHeight="false" outlineLevel="0" collapsed="false">
      <c r="A3" s="2"/>
      <c r="B3" s="2"/>
    </row>
    <row r="4" customFormat="false" ht="15" hidden="false" customHeight="false" outlineLevel="0" collapsed="false">
      <c r="A4" s="2"/>
      <c r="B4" s="2"/>
    </row>
    <row r="5" customFormat="false" ht="15" hidden="false" customHeight="false" outlineLevel="0" collapsed="false">
      <c r="A5" s="2" t="s">
        <v>10</v>
      </c>
      <c r="B5" s="12" t="n">
        <v>412000</v>
      </c>
    </row>
    <row r="6" customFormat="false" ht="15" hidden="false" customHeight="false" outlineLevel="0" collapsed="false">
      <c r="A6" s="2" t="s">
        <v>50</v>
      </c>
      <c r="B6" s="12" t="n">
        <v>250000</v>
      </c>
    </row>
    <row r="7" customFormat="false" ht="15" hidden="false" customHeight="false" outlineLevel="0" collapsed="false">
      <c r="A7" s="4" t="s">
        <v>51</v>
      </c>
      <c r="B7" s="6" t="n">
        <f aca="false">B5-B6</f>
        <v>162000</v>
      </c>
    </row>
    <row r="8" customFormat="false" ht="15" hidden="false" customHeight="false" outlineLevel="0" collapsed="false">
      <c r="A8" s="2" t="s">
        <v>52</v>
      </c>
      <c r="B8" s="12" t="n">
        <v>318000</v>
      </c>
    </row>
    <row r="9" customFormat="false" ht="15" hidden="false" customHeight="false" outlineLevel="0" collapsed="false">
      <c r="A9" s="2" t="s">
        <v>53</v>
      </c>
      <c r="B9" s="12" t="n">
        <v>96000</v>
      </c>
    </row>
    <row r="10" customFormat="false" ht="15" hidden="false" customHeight="false" outlineLevel="0" collapsed="false">
      <c r="A10" s="2" t="s">
        <v>54</v>
      </c>
      <c r="B10" s="12" t="n">
        <v>204000</v>
      </c>
    </row>
    <row r="11" customFormat="false" ht="15" hidden="false" customHeight="false" outlineLevel="0" collapsed="false">
      <c r="A11" s="4" t="s">
        <v>55</v>
      </c>
      <c r="B11" s="6" t="n">
        <f aca="false">B8+B9-B10</f>
        <v>210000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1" t="s">
        <v>56</v>
      </c>
      <c r="B1" s="2"/>
      <c r="C1" s="2"/>
      <c r="D1" s="2"/>
      <c r="E1" s="2"/>
    </row>
    <row r="2" customFormat="false" ht="15" hidden="false" customHeight="false" outlineLevel="0" collapsed="false">
      <c r="A2" s="3" t="s">
        <v>57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26.85" hidden="false" customHeight="false" outlineLevel="0" collapsed="false">
      <c r="A4" s="9" t="s">
        <v>58</v>
      </c>
      <c r="B4" s="10" t="s">
        <v>59</v>
      </c>
      <c r="C4" s="10" t="s">
        <v>60</v>
      </c>
      <c r="D4" s="10" t="s">
        <v>61</v>
      </c>
      <c r="E4" s="10" t="s">
        <v>62</v>
      </c>
    </row>
    <row r="5" customFormat="false" ht="15" hidden="false" customHeight="false" outlineLevel="0" collapsed="false">
      <c r="A5" s="5"/>
      <c r="B5" s="5"/>
      <c r="C5" s="5"/>
      <c r="D5" s="5"/>
      <c r="E5" s="5"/>
    </row>
    <row r="6" customFormat="false" ht="15" hidden="false" customHeight="false" outlineLevel="0" collapsed="false">
      <c r="A6" s="5"/>
      <c r="B6" s="5"/>
      <c r="C6" s="5"/>
      <c r="D6" s="5"/>
      <c r="E6" s="5"/>
    </row>
    <row r="7" customFormat="false" ht="15" hidden="false" customHeight="false" outlineLevel="0" collapsed="false">
      <c r="A7" s="5"/>
      <c r="B7" s="5"/>
      <c r="C7" s="5"/>
      <c r="D7" s="5"/>
      <c r="E7" s="5"/>
    </row>
    <row r="8" customFormat="false" ht="15" hidden="false" customHeight="false" outlineLevel="0" collapsed="false">
      <c r="A8" s="5"/>
      <c r="B8" s="5"/>
      <c r="C8" s="5"/>
      <c r="D8" s="5"/>
      <c r="E8" s="5"/>
    </row>
    <row r="9" customFormat="false" ht="15" hidden="false" customHeight="false" outlineLevel="0" collapsed="false">
      <c r="A9" s="5"/>
      <c r="B9" s="5"/>
      <c r="C9" s="5"/>
      <c r="D9" s="5"/>
      <c r="E9" s="5"/>
    </row>
    <row r="10" customFormat="false" ht="15" hidden="false" customHeight="false" outlineLevel="0" collapsed="false">
      <c r="A10" s="5"/>
      <c r="B10" s="5"/>
      <c r="C10" s="5"/>
      <c r="D10" s="5"/>
      <c r="E10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2026-11-04T12:55:55Z</dcterms:created>
  <dc:creator>openpyxl</dc:creator>
  <dc:description/>
  <dc:language>en-US</dc:language>
  <cp:lastModifiedBy/>
  <dcterms:modified xsi:type="dcterms:W3CDTF">2026-11-04T12:55:55Z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